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LPBF - QUY DAU TU TRAI PHIEU LP - 23782557 - BIDB556556\BAO CAO DINH KY\BC NGAY\2026\20261021\"/>
    </mc:Choice>
  </mc:AlternateContent>
  <bookViews>
    <workbookView showHorizontalScroll="0" showVerticalScroll="0" showSheetTabs="0" xWindow="0" yWindow="0" windowWidth="11715" windowHeight="1215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DAILY'!$A$1:$I$44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G20" i="1" l="1"/>
  <c r="G27" i="1" l="1"/>
  <c r="E16" i="1" l="1"/>
  <c r="G28" i="1" l="1"/>
  <c r="E14" i="1" l="1"/>
  <c r="E15" i="1" l="1"/>
  <c r="H15" i="1" l="1"/>
  <c r="G15" i="1"/>
  <c r="F15" i="1"/>
  <c r="H14" i="1"/>
  <c r="G14" i="1"/>
  <c r="F14" i="1"/>
  <c r="E17" i="1" l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<sst xmlns="http://schemas.openxmlformats.org/spreadsheetml/2006/main" count="44" uniqueCount="44">
  <si>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</si>
  <si>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</si>
  <si>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</si>
  <si>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</si>
  <si>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</si>
  <si>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</si>
  <si>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</si>
  <si>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</si>
  <si>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</si>
  <si>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</si>
  <si>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</si>
  <si>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</si>
  <si>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</si>
  <si>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</si>
  <si>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</si>
  <si>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</si>
  <si>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</si>
  <si>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</si>
  <si>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</si>
  <si>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t>Reporting period</t>
  </si>
  <si>
    <t>Reporting date</t>
  </si>
  <si>
    <t xml:space="preserve"> </t>
  </si>
  <si>
    <t>Giá trị tài sản ròng
Net Asset Value</t>
  </si>
  <si>
    <t>của quỹ/of Fund</t>
  </si>
  <si>
    <t>của một lô chứng chỉ quỹ/per lot of Fund Unit</t>
  </si>
  <si>
    <t>của một chứng chỉ quỹ/per Fund Unit</t>
  </si>
  <si>
    <t xml:space="preserve">Tỷ lệ sở hữu nước ngoài 
Foreigner ownership ratio </t>
  </si>
  <si>
    <t>Số lượng chứng chỉ quỹ/Number of fund certificate</t>
  </si>
  <si>
    <t>Tổng giá trị/Total value</t>
  </si>
  <si>
    <t>Tỷ lệ sở hữu/Ratio</t>
  </si>
  <si>
    <t>Phó Giám đốc Phòng Giao dịch và Dịch vụ Chứng khoán</t>
  </si>
  <si>
    <t>Kỳ báo cáo trước
Last period</t>
  </si>
  <si>
    <t>Công ty Cổ phần Quản lý Quỹ LPB</t>
  </si>
  <si>
    <r>
      <rPr>
        <b/>
        <sz val="14"/>
        <rFont val="Times New Roman"/>
        <family val="1"/>
      </rPr>
      <t xml:space="preserve">Tên Công ty quản lý quỹ: </t>
    </r>
    <r>
      <rPr>
        <sz val="14"/>
        <rFont val="Times New Roman"/>
        <family val="1"/>
      </rPr>
      <t xml:space="preserve">
Management Fund Company name:</t>
    </r>
  </si>
  <si>
    <r>
      <rPr>
        <b/>
        <sz val="14"/>
        <rFont val="Times New Roman"/>
        <family val="1"/>
      </rPr>
      <t>Tên Ngân hàng giám sát:</t>
    </r>
    <r>
      <rPr>
        <sz val="14"/>
        <rFont val="Times New Roman"/>
        <family val="1"/>
      </rPr>
      <t xml:space="preserve">
Supervisory bank: </t>
    </r>
  </si>
  <si>
    <r>
      <rPr>
        <b/>
        <sz val="14"/>
        <rFont val="Times New Roman"/>
        <family val="1"/>
      </rPr>
      <t>Ngân Hàng TMCP Đầu tư và Phát triển Việt Nam - Chi nhánh Hà Thành</t>
    </r>
    <r>
      <rPr>
        <sz val="14"/>
        <rFont val="Times New Roman"/>
        <family val="1"/>
      </rPr>
      <t xml:space="preserve">
Bank for Investment and Development of Vietnam JSC - Ha Thanh Branch</t>
    </r>
  </si>
  <si>
    <r>
      <rPr>
        <b/>
        <sz val="14"/>
        <rFont val="Times New Roman"/>
        <family val="1"/>
      </rPr>
      <t>Tên Quỹ:</t>
    </r>
    <r>
      <rPr>
        <sz val="14"/>
        <rFont val="Times New Roman"/>
        <family val="1"/>
      </rPr>
      <t xml:space="preserve">
Fund  name: </t>
    </r>
  </si>
  <si>
    <r>
      <t xml:space="preserve">Quỹ đầu tư Trái phiếu LP
</t>
    </r>
    <r>
      <rPr>
        <sz val="14"/>
        <rFont val="Times New Roman"/>
        <family val="1"/>
      </rPr>
      <t>LP Bond Fund</t>
    </r>
    <r>
      <rPr>
        <b/>
        <sz val="14"/>
        <rFont val="Times New Roman"/>
        <family val="1"/>
      </rPr>
      <t xml:space="preserve">
</t>
    </r>
  </si>
  <si>
    <r>
      <t xml:space="preserve">Công ty Cổ phần Quản lý Quỹ LPB
</t>
    </r>
    <r>
      <rPr>
        <sz val="14"/>
        <rFont val="Times New Roman"/>
        <family val="1"/>
      </rPr>
      <t xml:space="preserve">LPB Asset Management Joint Stock Company </t>
    </r>
  </si>
  <si>
    <t>Vũ Minh Hồng</t>
  </si>
  <si>
    <t>112,062,555,722</t>
  </si>
  <si>
    <t>10,922.03</t>
  </si>
  <si>
    <t>112,079,374,059</t>
  </si>
  <si>
    <t>10,921.7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</si>
</sst>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5">
    <numFmt numFmtId="41" formatCode="_-* #,##0_-;\-* #,##0_-;_-* &quot;-&quot;_-;_-@_-"/>
    <numFmt numFmtId="43" formatCode="_-* #,##0.00_-;\-* #,##0.00_-;_-* &quot;-&quot;??_-;_-@_-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.00\ &quot;₫&quot;_-;\-* #,##0.00\ &quot;₫&quot;_-;_-* &quot;-&quot;??\ &quot;₫&quot;_-;_-@_-"/>
    <numFmt numFmtId="168" formatCode="_-* #,##0.00\ _₫_-;\-* #,##0.00\ _₫_-;_-* &quot;-&quot;??\ _₫_-;_-@_-"/>
    <numFmt numFmtId="169" formatCode="&quot;Hà nội, ngày &quot;dd&quot; tháng &quot;mm&quot; năm &quot;yyyy&quot;&quot;"/>
    <numFmt numFmtId="170" formatCode="&quot;Hanoi , date &quot;dd&quot; month &quot;mm&quot; year &quot;yyyy&quot;&quot;"/>
    <numFmt numFmtId="171" formatCode="[$-409]d\-mmm\-yy;@"/>
    <numFmt numFmtId="172" formatCode="_(* #,##0_);_(* \(#,##0\);_(* &quot;-&quot;??_);_(@_)"/>
    <numFmt numFmtId="173" formatCode="[$-F800]dddd\,\ mmmm\ dd\,\ yyyy"/>
    <numFmt numFmtId="174" formatCode="[$-1010000]d/m/yyyy;@"/>
    <numFmt numFmtId="175" formatCode="&quot;\&quot;#,##0;[Red]&quot;\&quot;&quot;\&quot;\-#,##0"/>
    <numFmt numFmtId="176" formatCode="&quot;\&quot;#,##0.00;[Red]&quot;\&quot;\-#,##0.00"/>
    <numFmt numFmtId="177" formatCode="0.0"/>
    <numFmt numFmtId="178" formatCode="&quot;\&quot;#,##0;[Red]&quot;\&quot;\-#,##0"/>
    <numFmt numFmtId="179" formatCode="#,##0;[Red]&quot;-&quot;#,##0"/>
    <numFmt numFmtId="180" formatCode="0.000"/>
    <numFmt numFmtId="181" formatCode="#,##0.00;[Red]&quot;-&quot;#,##0.00"/>
    <numFmt numFmtId="182" formatCode="mmm"/>
    <numFmt numFmtId="183" formatCode="0.0%"/>
    <numFmt numFmtId="184" formatCode="#,##0;\(#,##0\)"/>
    <numFmt numFmtId="185" formatCode="_(* #.##0_);_(* \(#.##0\);_(* &quot;-&quot;_);_(@_)"/>
    <numFmt numFmtId="186" formatCode="_ &quot;R&quot;\ * #,##0_ ;_ &quot;R&quot;\ * \-#,##0_ ;_ &quot;R&quot;\ * &quot;-&quot;_ ;_ @_ "/>
    <numFmt numFmtId="187" formatCode="0.000%"/>
    <numFmt numFmtId="188" formatCode="\$#&quot;,&quot;##0\ ;\(\$#&quot;,&quot;##0\)"/>
    <numFmt numFmtId="189" formatCode="\t0.00%"/>
    <numFmt numFmtId="190" formatCode="_-* #,##0\ _D_M_-;\-* #,##0\ _D_M_-;_-* &quot;-&quot;\ _D_M_-;_-@_-"/>
    <numFmt numFmtId="191" formatCode="_-* #,##0.00\ _D_M_-;\-* #,##0.00\ _D_M_-;_-* &quot;-&quot;??\ _D_M_-;_-@_-"/>
    <numFmt numFmtId="192" formatCode="\t#\ ??/??"/>
    <numFmt numFmtId="193" formatCode="_-[$€-2]* #,##0.00_-;\-[$€-2]* #,##0.00_-;_-[$€-2]* &quot;-&quot;??_-"/>
    <numFmt numFmtId="194" formatCode="#,##0\ "/>
    <numFmt numFmtId="195" formatCode="#."/>
    <numFmt numFmtId="196" formatCode="#,###"/>
    <numFmt numFmtId="197" formatCode="_-&quot;₫&quot;* #,##0_-;\-&quot;₫&quot;* #,##0_-;_-&quot;₫&quot;* &quot;-&quot;_-;_-@_-"/>
    <numFmt numFmtId="198" formatCode="_-&quot;₫&quot;* #,##0.00_-;\-&quot;₫&quot;* #,##0.00_-;_-&quot;₫&quot;* &quot;-&quot;??_-;_-@_-"/>
    <numFmt numFmtId="199" formatCode="#,##0\ &quot;F&quot;;[Red]\-#,##0\ &quot;F&quot;"/>
    <numFmt numFmtId="200" formatCode="#,##0.000;[Red]#,##0.000"/>
    <numFmt numFmtId="201" formatCode="0.00_)"/>
    <numFmt numFmtId="202" formatCode="#,##0.0;[Red]#,##0.0"/>
    <numFmt numFmtId="203" formatCode="0%_);\(0%\)"/>
    <numFmt numFmtId="204" formatCode="d"/>
    <numFmt numFmtId="205" formatCode="#"/>
    <numFmt numFmtId="206" formatCode="&quot;¡Ì&quot;#,##0;[Red]\-&quot;¡Ì&quot;#,##0"/>
    <numFmt numFmtId="207" formatCode="#,##0.00\ &quot;F&quot;;[Red]\-#,##0.00\ &quot;F&quot;"/>
    <numFmt numFmtId="208" formatCode="_-* #,##0\ &quot;F&quot;_-;\-* #,##0\ &quot;F&quot;_-;_-* &quot;-&quot;\ &quot;F&quot;_-;_-@_-"/>
    <numFmt numFmtId="209" formatCode="#,##0.00\ &quot;F&quot;;\-#,##0.00\ &quot;F&quot;"/>
    <numFmt numFmtId="210" formatCode="_-* #,##0\ &quot;DM&quot;_-;\-* #,##0\ &quot;DM&quot;_-;_-* &quot;-&quot;\ &quot;DM&quot;_-;_-@_-"/>
    <numFmt numFmtId="211" formatCode="_-* #,##0.00\ &quot;DM&quot;_-;\-* #,##0.00\ &quot;DM&quot;_-;_-* &quot;-&quot;??\ &quot;DM&quot;_-;_-@_-"/>
    <numFmt numFmtId="212" formatCode="_ * #,##0.00_ ;_ * \-#,##0.00_ ;_ * &quot;-&quot;??_ ;_ @_ "/>
    <numFmt numFmtId="213" formatCode="_ * #,##0_ ;_ * \-#,##0_ ;_ * &quot;-&quot;_ ;_ @_ "/>
    <numFmt numFmtId="214" formatCode="#,##0\ &quot;₫&quot;_);[Red]\(#,##0\ &quot;₫&quot;\)"/>
    <numFmt numFmtId="215" formatCode="[$-1010409]d\ mmmm\ yyyy;@"/>
    <numFmt numFmtId="216" formatCode="_-* #,##0\ _₫_-;\-* #,##0\ _₫_-;_-* &quot;-&quot;??\ _₫_-;_-@_-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0"/>
      <color theme="1"/>
      <name val="Arial"/>
      <family val="2"/>
    </font>
    <font>
      <sz val="10"/>
      <name val="Arial"/>
      <family val="2"/>
    </font>
    <font>
      <b/>
      <i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4"/>
      <name val="Calibri"/>
      <family val="2"/>
      <scheme val="minor"/>
    </font>
    <font>
      <sz val="14"/>
      <color theme="1"/>
      <name val="Times New Roman"/>
      <family val="1"/>
    </font>
    <font>
      <b/>
      <sz val="18"/>
      <name val="Times New Roman"/>
      <family val="1"/>
    </font>
    <font>
      <sz val="1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05">
    <xf numFmtId="0" fontId="0" fillId="0" borderId="0"/>
    <xf numFmtId="0" fontId="1" fillId="0" borderId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5" fillId="0" borderId="0"/>
    <xf numFmtId="0" fontId="4" fillId="0" borderId="0"/>
    <xf numFmtId="0" fontId="6" fillId="0" borderId="0" applyFont="0" applyFill="0" applyBorder="0" applyAlignment="0" applyProtection="0"/>
    <xf numFmtId="175" fontId="4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41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3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4" fillId="0" borderId="0" applyFont="0" applyFill="0" applyBorder="0" applyAlignment="0" applyProtection="0"/>
    <xf numFmtId="0" fontId="14" fillId="0" borderId="0" applyFont="0" applyFill="0" applyBorder="0" applyAlignment="0" applyProtection="0"/>
    <xf numFmtId="176" fontId="15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14" fillId="0" borderId="0" applyFont="0" applyFill="0" applyBorder="0" applyAlignment="0" applyProtection="0"/>
    <xf numFmtId="178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4" fillId="0" borderId="0" applyFont="0" applyFill="0" applyBorder="0" applyAlignment="0" applyProtection="0"/>
    <xf numFmtId="0" fontId="14" fillId="0" borderId="0" applyFont="0" applyFill="0" applyBorder="0" applyAlignment="0" applyProtection="0"/>
    <xf numFmtId="179" fontId="15" fillId="0" borderId="0" applyFont="0" applyFill="0" applyBorder="0" applyAlignment="0" applyProtection="0"/>
    <xf numFmtId="180" fontId="4" fillId="0" borderId="0" applyFont="0" applyFill="0" applyBorder="0" applyAlignment="0" applyProtection="0"/>
    <xf numFmtId="0" fontId="14" fillId="0" borderId="0" applyFont="0" applyFill="0" applyBorder="0" applyAlignment="0" applyProtection="0"/>
    <xf numFmtId="181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82" fontId="4" fillId="0" borderId="0" applyFill="0" applyBorder="0" applyAlignment="0"/>
    <xf numFmtId="0" fontId="19" fillId="0" borderId="0"/>
    <xf numFmtId="1" fontId="20" fillId="0" borderId="6" applyBorder="0"/>
    <xf numFmtId="168" fontId="1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8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75" fontId="4" fillId="0" borderId="0" quotePrefix="1" applyFont="0" applyFill="0" applyBorder="0" applyAlignment="0">
      <protection locked="0"/>
    </xf>
    <xf numFmtId="184" fontId="13" fillId="0" borderId="0"/>
    <xf numFmtId="185" fontId="21" fillId="0" borderId="0"/>
    <xf numFmtId="3" fontId="4" fillId="0" borderId="0" applyFont="0" applyFill="0" applyBorder="0" applyAlignment="0" applyProtection="0"/>
    <xf numFmtId="0" fontId="22" fillId="0" borderId="0" applyNumberFormat="0" applyAlignment="0">
      <alignment horizontal="left"/>
    </xf>
    <xf numFmtId="0" fontId="23" fillId="0" borderId="0" applyNumberFormat="0" applyAlignment="0"/>
    <xf numFmtId="186" fontId="24" fillId="0" borderId="0" applyFont="0" applyFill="0" applyBorder="0" applyAlignment="0" applyProtection="0"/>
    <xf numFmtId="0" fontId="4" fillId="0" borderId="0"/>
    <xf numFmtId="171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/>
    <xf numFmtId="0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4" fillId="0" borderId="0"/>
    <xf numFmtId="0" fontId="25" fillId="0" borderId="0" applyNumberFormat="0" applyAlignment="0">
      <alignment horizontal="left"/>
    </xf>
    <xf numFmtId="193" fontId="5" fillId="0" borderId="0" applyFont="0" applyFill="0" applyBorder="0" applyAlignment="0" applyProtection="0"/>
    <xf numFmtId="2" fontId="4" fillId="0" borderId="0" applyFont="0" applyFill="0" applyBorder="0" applyAlignment="0" applyProtection="0"/>
    <xf numFmtId="194" fontId="5" fillId="0" borderId="12" applyFont="0" applyFill="0" applyBorder="0" applyProtection="0"/>
    <xf numFmtId="38" fontId="26" fillId="3" borderId="0" applyNumberFormat="0" applyBorder="0" applyAlignment="0" applyProtection="0"/>
    <xf numFmtId="0" fontId="27" fillId="0" borderId="0">
      <alignment horizontal="left"/>
    </xf>
    <xf numFmtId="0" fontId="28" fillId="0" borderId="13" applyNumberFormat="0" applyAlignment="0" applyProtection="0">
      <alignment horizontal="left" vertical="center"/>
    </xf>
    <xf numFmtId="0" fontId="28" fillId="0" borderId="11">
      <alignment horizontal="left" vertical="center"/>
    </xf>
    <xf numFmtId="14" fontId="29" fillId="4" borderId="14">
      <alignment horizontal="center" vertical="center" wrapText="1"/>
    </xf>
    <xf numFmtId="195" fontId="30" fillId="0" borderId="0">
      <protection locked="0"/>
    </xf>
    <xf numFmtId="195" fontId="30" fillId="0" borderId="0">
      <protection locked="0"/>
    </xf>
    <xf numFmtId="10" fontId="26" fillId="5" borderId="9" applyNumberFormat="0" applyBorder="0" applyAlignment="0" applyProtection="0"/>
    <xf numFmtId="182" fontId="31" fillId="6" borderId="0"/>
    <xf numFmtId="182" fontId="31" fillId="7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2" fillId="0" borderId="14"/>
    <xf numFmtId="196" fontId="33" fillId="0" borderId="15"/>
    <xf numFmtId="197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9" fontId="34" fillId="0" borderId="0" applyFont="0" applyFill="0" applyBorder="0" applyAlignment="0" applyProtection="0"/>
    <xf numFmtId="200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9"/>
    <xf numFmtId="0" fontId="13" fillId="0" borderId="0"/>
    <xf numFmtId="37" fontId="36" fillId="0" borderId="0"/>
    <xf numFmtId="0" fontId="37" fillId="0" borderId="9" applyNumberFormat="0" applyFont="0" applyFill="0" applyBorder="0" applyAlignment="0">
      <alignment horizontal="center"/>
    </xf>
    <xf numFmtId="201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5" fillId="0" borderId="0"/>
    <xf numFmtId="202" fontId="34" fillId="0" borderId="0" applyFont="0" applyFill="0" applyBorder="0" applyAlignment="0" applyProtection="0"/>
    <xf numFmtId="187" fontId="3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203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9" fillId="0" borderId="16" applyNumberFormat="0" applyBorder="0"/>
    <xf numFmtId="164" fontId="40" fillId="0" borderId="0"/>
    <xf numFmtId="0" fontId="39" fillId="0" borderId="0" applyNumberFormat="0" applyFont="0" applyFill="0" applyBorder="0" applyAlignment="0" applyProtection="0">
      <alignment horizontal="left"/>
    </xf>
    <xf numFmtId="204" fontId="4" fillId="0" borderId="0" applyNumberFormat="0" applyFill="0" applyBorder="0" applyAlignment="0" applyProtection="0">
      <alignment horizontal="left"/>
    </xf>
    <xf numFmtId="20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20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207" fontId="24" fillId="0" borderId="10">
      <alignment horizontal="right" vertical="center"/>
    </xf>
    <xf numFmtId="208" fontId="24" fillId="0" borderId="10">
      <alignment horizontal="center"/>
    </xf>
    <xf numFmtId="3" fontId="43" fillId="0" borderId="17" applyNumberFormat="0" applyBorder="0" applyAlignment="0"/>
    <xf numFmtId="0" fontId="44" fillId="0" borderId="0" applyFill="0" applyBorder="0" applyProtection="0">
      <alignment horizontal="left" vertical="top"/>
    </xf>
    <xf numFmtId="199" fontId="24" fillId="0" borderId="0"/>
    <xf numFmtId="209" fontId="24" fillId="0" borderId="9"/>
    <xf numFmtId="0" fontId="45" fillId="8" borderId="9">
      <alignment horizontal="left" vertical="center"/>
    </xf>
    <xf numFmtId="164" fontId="46" fillId="0" borderId="2">
      <alignment horizontal="left" vertical="top"/>
    </xf>
    <xf numFmtId="164" fontId="12" fillId="0" borderId="18">
      <alignment horizontal="left" vertical="top"/>
    </xf>
    <xf numFmtId="0" fontId="47" fillId="0" borderId="18">
      <alignment horizontal="left" vertical="center"/>
    </xf>
    <xf numFmtId="210" fontId="4" fillId="0" borderId="0" applyFont="0" applyFill="0" applyBorder="0" applyAlignment="0" applyProtection="0"/>
    <xf numFmtId="211" fontId="4" fillId="0" borderId="0" applyFont="0" applyFill="0" applyBorder="0" applyAlignment="0" applyProtection="0"/>
    <xf numFmtId="0" fontId="48" fillId="0" borderId="0">
      <alignment vertical="center"/>
    </xf>
    <xf numFmtId="166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3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55" fillId="0" borderId="0"/>
    <xf numFmtId="0" fontId="35" fillId="0" borderId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212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0" fontId="56" fillId="0" borderId="0"/>
    <xf numFmtId="197" fontId="8" fillId="0" borderId="0" applyFont="0" applyFill="0" applyBorder="0" applyAlignment="0" applyProtection="0"/>
    <xf numFmtId="214" fontId="10" fillId="0" borderId="0" applyFont="0" applyFill="0" applyBorder="0" applyAlignment="0" applyProtection="0"/>
    <xf numFmtId="198" fontId="8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7" fillId="0" borderId="0"/>
    <xf numFmtId="0" fontId="58" fillId="0" borderId="0"/>
  </cellStyleXfs>
  <cellXfs count="120">
    <xf numFmtId="0" fontId="0" fillId="0" borderId="0" xfId="0"/>
    <xf numFmtId="168" fontId="60" fillId="2" borderId="0" xfId="2" applyFont="1" applyFill="1" applyAlignment="1"/>
    <xf numFmtId="168" fontId="60" fillId="2" borderId="0" xfId="3" applyFont="1" applyFill="1" applyAlignment="1"/>
    <xf numFmtId="0" fontId="60" fillId="2" borderId="0" xfId="1" applyFont="1" applyFill="1" applyAlignment="1"/>
    <xf numFmtId="0" fontId="60" fillId="2" borderId="0" xfId="4" applyFont="1" applyFill="1"/>
    <xf numFmtId="0" fontId="60" fillId="0" borderId="0" xfId="4" applyFont="1" applyAlignment="1">
      <alignment vertical="top"/>
    </xf>
    <xf numFmtId="0" fontId="60" fillId="2" borderId="0" xfId="4" applyFont="1" applyFill="1" applyAlignment="1"/>
    <xf numFmtId="0" fontId="60" fillId="2" borderId="0" xfId="4" applyFont="1" applyFill="1" applyAlignment="1">
      <alignment wrapText="1"/>
    </xf>
    <xf numFmtId="168" fontId="60" fillId="2" borderId="0" xfId="2" applyFont="1" applyFill="1"/>
    <xf numFmtId="168" fontId="60" fillId="2" borderId="0" xfId="3" applyFont="1" applyFill="1"/>
    <xf numFmtId="0" fontId="60" fillId="0" borderId="0" xfId="4" applyFont="1" applyAlignment="1">
      <alignment horizontal="center" vertical="top"/>
    </xf>
    <xf numFmtId="0" fontId="60" fillId="2" borderId="0" xfId="4" applyFont="1" applyFill="1" applyAlignment="1">
      <alignment horizontal="center" vertical="top" wrapText="1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right" vertical="center"/>
    </xf>
    <xf numFmtId="170" fontId="60" fillId="2" borderId="0" xfId="4" applyNumberFormat="1" applyFont="1" applyFill="1" applyAlignment="1">
      <alignment horizontal="right" vertical="center"/>
    </xf>
    <xf numFmtId="171" fontId="60" fillId="2" borderId="0" xfId="4" applyNumberFormat="1" applyFont="1" applyFill="1" applyAlignment="1">
      <alignment horizontal="left" vertical="center"/>
    </xf>
    <xf numFmtId="168" fontId="60" fillId="2" borderId="0" xfId="2" applyFont="1" applyFill="1" applyAlignment="1">
      <alignment vertical="center"/>
    </xf>
    <xf numFmtId="168" fontId="60" fillId="2" borderId="0" xfId="3" applyFont="1" applyFill="1" applyAlignment="1">
      <alignment vertical="center"/>
    </xf>
    <xf numFmtId="0" fontId="60" fillId="2" borderId="0" xfId="4" applyFont="1" applyFill="1" applyAlignment="1">
      <alignment vertical="center"/>
    </xf>
    <xf numFmtId="0" fontId="62" fillId="2" borderId="0" xfId="1" applyFont="1" applyFill="1" applyAlignment="1">
      <alignment vertical="center" wrapText="1"/>
    </xf>
    <xf numFmtId="0" fontId="60" fillId="2" borderId="0" xfId="1" applyFont="1" applyFill="1" applyAlignment="1">
      <alignment horizontal="right" vertical="center"/>
    </xf>
    <xf numFmtId="0" fontId="60" fillId="2" borderId="0" xfId="1" applyFont="1" applyFill="1" applyAlignment="1">
      <alignment vertical="center"/>
    </xf>
    <xf numFmtId="168" fontId="62" fillId="2" borderId="0" xfId="2" applyFont="1" applyFill="1" applyAlignment="1">
      <alignment vertical="center"/>
    </xf>
    <xf numFmtId="168" fontId="62" fillId="2" borderId="0" xfId="3" applyFont="1" applyFill="1" applyAlignment="1">
      <alignment vertical="center"/>
    </xf>
    <xf numFmtId="168" fontId="62" fillId="2" borderId="0" xfId="2" applyFont="1" applyFill="1" applyAlignment="1">
      <alignment horizontal="center" vertical="center"/>
    </xf>
    <xf numFmtId="168" fontId="62" fillId="2" borderId="0" xfId="3" applyFont="1" applyFill="1" applyAlignment="1">
      <alignment horizontal="center" vertical="center"/>
    </xf>
    <xf numFmtId="0" fontId="62" fillId="2" borderId="0" xfId="1" applyFont="1" applyFill="1" applyAlignment="1">
      <alignment horizontal="center" vertical="center"/>
    </xf>
    <xf numFmtId="0" fontId="61" fillId="2" borderId="0" xfId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172" fontId="62" fillId="2" borderId="0" xfId="5" applyNumberFormat="1" applyFont="1" applyFill="1" applyAlignment="1">
      <alignment horizontal="center"/>
    </xf>
    <xf numFmtId="168" fontId="62" fillId="2" borderId="0" xfId="2" applyFont="1" applyFill="1" applyAlignment="1">
      <alignment horizontal="center"/>
    </xf>
    <xf numFmtId="168" fontId="62" fillId="2" borderId="0" xfId="3" applyFont="1" applyFill="1" applyAlignment="1">
      <alignment horizontal="center"/>
    </xf>
    <xf numFmtId="0" fontId="60" fillId="2" borderId="0" xfId="1" applyFont="1" applyFill="1" applyAlignment="1">
      <alignment horizontal="center" vertical="top"/>
    </xf>
    <xf numFmtId="0" fontId="60" fillId="2" borderId="0" xfId="1" applyFont="1" applyFill="1" applyAlignment="1">
      <alignment vertical="top" wrapText="1"/>
    </xf>
    <xf numFmtId="168" fontId="63" fillId="2" borderId="0" xfId="2" applyFont="1" applyFill="1" applyAlignment="1">
      <alignment vertical="center"/>
    </xf>
    <xf numFmtId="168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0" fontId="62" fillId="2" borderId="0" xfId="1" applyFont="1" applyFill="1" applyAlignment="1">
      <alignment vertical="top" wrapText="1"/>
    </xf>
    <xf numFmtId="0" fontId="62" fillId="2" borderId="0" xfId="1" applyFont="1" applyFill="1" applyAlignment="1">
      <alignment horizontal="left" vertical="top" wrapText="1"/>
    </xf>
    <xf numFmtId="215" fontId="60" fillId="2" borderId="0" xfId="1" applyNumberFormat="1" applyFont="1" applyFill="1" applyAlignment="1">
      <alignment horizontal="left" vertical="top" wrapText="1"/>
    </xf>
    <xf numFmtId="3" fontId="62" fillId="2" borderId="0" xfId="1" applyNumberFormat="1" applyFont="1" applyFill="1" applyAlignment="1">
      <alignment horizontal="left" vertical="top" wrapText="1"/>
    </xf>
    <xf numFmtId="173" fontId="60" fillId="2" borderId="0" xfId="1" applyNumberFormat="1" applyFont="1" applyFill="1" applyAlignment="1">
      <alignment horizontal="left" vertical="top" wrapText="1"/>
    </xf>
    <xf numFmtId="172" fontId="59" fillId="0" borderId="0" xfId="5" applyNumberFormat="1" applyFont="1" applyFill="1" applyAlignment="1">
      <alignment horizontal="right" wrapText="1"/>
    </xf>
    <xf numFmtId="168" fontId="63" fillId="2" borderId="0" xfId="2" applyFont="1" applyFill="1"/>
    <xf numFmtId="168" fontId="63" fillId="2" borderId="0" xfId="3" applyFont="1" applyFill="1"/>
    <xf numFmtId="0" fontId="63" fillId="2" borderId="0" xfId="1" applyFont="1" applyFill="1"/>
    <xf numFmtId="172" fontId="62" fillId="9" borderId="2" xfId="5" applyNumberFormat="1" applyFont="1" applyFill="1" applyBorder="1" applyAlignment="1">
      <alignment horizontal="center" vertical="center" wrapText="1"/>
    </xf>
    <xf numFmtId="14" fontId="62" fillId="9" borderId="6" xfId="5" applyNumberFormat="1" applyFont="1" applyFill="1" applyBorder="1" applyAlignment="1">
      <alignment horizontal="center" vertical="center" wrapText="1"/>
    </xf>
    <xf numFmtId="0" fontId="62" fillId="2" borderId="9" xfId="1" applyFont="1" applyFill="1" applyBorder="1" applyAlignment="1">
      <alignment horizontal="center" vertical="center" wrapText="1"/>
    </xf>
    <xf numFmtId="172" fontId="60" fillId="2" borderId="9" xfId="6" applyNumberFormat="1" applyFont="1" applyFill="1" applyBorder="1" applyAlignment="1">
      <alignment horizontal="right" vertical="center" wrapText="1"/>
    </xf>
    <xf numFmtId="0" fontId="60" fillId="2" borderId="0" xfId="4" applyFont="1" applyFill="1" applyBorder="1"/>
    <xf numFmtId="0" fontId="60" fillId="2" borderId="9" xfId="1" applyFont="1" applyFill="1" applyBorder="1" applyAlignment="1">
      <alignment horizontal="center" vertical="center" wrapText="1"/>
    </xf>
    <xf numFmtId="0" fontId="60" fillId="2" borderId="10" xfId="1" applyFont="1" applyFill="1" applyBorder="1" applyAlignment="1">
      <alignment horizontal="center" vertical="center" wrapText="1"/>
    </xf>
    <xf numFmtId="3" fontId="60" fillId="2" borderId="9" xfId="6" applyNumberFormat="1" applyFont="1" applyFill="1" applyBorder="1" applyAlignment="1">
      <alignment horizontal="right" vertical="center" wrapText="1"/>
    </xf>
    <xf numFmtId="14" fontId="63" fillId="2" borderId="0" xfId="2" applyNumberFormat="1" applyFont="1" applyFill="1"/>
    <xf numFmtId="216" fontId="63" fillId="2" borderId="0" xfId="3" applyNumberFormat="1" applyFont="1" applyFill="1"/>
    <xf numFmtId="168" fontId="63" fillId="2" borderId="0" xfId="200" applyFont="1" applyFill="1" applyBorder="1"/>
    <xf numFmtId="168" fontId="60" fillId="2" borderId="0" xfId="4" applyNumberFormat="1" applyFont="1" applyFill="1"/>
    <xf numFmtId="14" fontId="60" fillId="2" borderId="0" xfId="2" applyNumberFormat="1" applyFont="1" applyFill="1"/>
    <xf numFmtId="4" fontId="64" fillId="2" borderId="9" xfId="200" applyNumberFormat="1" applyFont="1" applyFill="1" applyBorder="1" applyAlignment="1">
      <alignment horizontal="right" vertical="center" wrapText="1"/>
    </xf>
    <xf numFmtId="4" fontId="64" fillId="2" borderId="9" xfId="6" applyNumberFormat="1" applyFont="1" applyFill="1" applyBorder="1" applyAlignment="1">
      <alignment horizontal="right" vertical="center" wrapText="1"/>
    </xf>
    <xf numFmtId="172" fontId="63" fillId="2" borderId="0" xfId="2" applyNumberFormat="1" applyFont="1" applyFill="1" applyBorder="1"/>
    <xf numFmtId="172" fontId="64" fillId="2" borderId="9" xfId="6" applyNumberFormat="1" applyFont="1" applyFill="1" applyBorder="1" applyAlignment="1">
      <alignment horizontal="right" vertical="center" wrapText="1"/>
    </xf>
    <xf numFmtId="0" fontId="61" fillId="2" borderId="11" xfId="1" applyFont="1" applyFill="1" applyBorder="1" applyAlignment="1">
      <alignment horizontal="left" vertical="center" wrapText="1"/>
    </xf>
    <xf numFmtId="168" fontId="63" fillId="2" borderId="0" xfId="200" applyFont="1" applyFill="1"/>
    <xf numFmtId="3" fontId="64" fillId="2" borderId="9" xfId="6" applyNumberFormat="1" applyFont="1" applyFill="1" applyBorder="1" applyAlignment="1">
      <alignment horizontal="right" vertical="center" wrapText="1"/>
    </xf>
    <xf numFmtId="10" fontId="64" fillId="2" borderId="9" xfId="202" applyNumberFormat="1" applyFont="1" applyFill="1" applyBorder="1" applyAlignment="1">
      <alignment horizontal="right" vertical="center" wrapText="1"/>
    </xf>
    <xf numFmtId="10" fontId="60" fillId="2" borderId="0" xfId="202" applyNumberFormat="1" applyFont="1" applyFill="1"/>
    <xf numFmtId="0" fontId="60" fillId="2" borderId="0" xfId="1" applyFont="1" applyFill="1" applyBorder="1" applyAlignment="1">
      <alignment horizontal="center" vertical="center" wrapText="1"/>
    </xf>
    <xf numFmtId="0" fontId="61" fillId="2" borderId="0" xfId="1" applyFont="1" applyFill="1" applyBorder="1" applyAlignment="1">
      <alignment horizontal="left" vertical="center" wrapText="1"/>
    </xf>
    <xf numFmtId="168" fontId="60" fillId="2" borderId="0" xfId="6" applyFont="1" applyFill="1" applyBorder="1" applyAlignment="1">
      <alignment horizontal="right" vertical="center" wrapText="1"/>
    </xf>
    <xf numFmtId="168" fontId="63" fillId="2" borderId="0" xfId="2" applyFont="1" applyFill="1" applyBorder="1"/>
    <xf numFmtId="168" fontId="63" fillId="2" borderId="0" xfId="1" applyNumberFormat="1" applyFont="1" applyFill="1" applyBorder="1"/>
    <xf numFmtId="0" fontId="62" fillId="2" borderId="0" xfId="7" applyFont="1" applyFill="1" applyAlignment="1">
      <alignment vertical="center"/>
    </xf>
    <xf numFmtId="0" fontId="62" fillId="2" borderId="0" xfId="7" applyFont="1" applyFill="1" applyAlignment="1">
      <alignment horizontal="left" vertical="center"/>
    </xf>
    <xf numFmtId="0" fontId="62" fillId="0" borderId="0" xfId="4" applyFont="1" applyFill="1" applyAlignment="1">
      <alignment horizontal="left" vertical="center"/>
    </xf>
    <xf numFmtId="2" fontId="63" fillId="2" borderId="0" xfId="7" applyNumberFormat="1" applyFont="1" applyFill="1" applyAlignment="1">
      <alignment vertical="center"/>
    </xf>
    <xf numFmtId="168" fontId="63" fillId="2" borderId="0" xfId="5" applyFont="1" applyFill="1" applyAlignment="1">
      <alignment vertical="center"/>
    </xf>
    <xf numFmtId="0" fontId="62" fillId="2" borderId="0" xfId="7" applyNumberFormat="1" applyFont="1" applyFill="1" applyBorder="1" applyAlignment="1">
      <alignment vertical="center"/>
    </xf>
    <xf numFmtId="2" fontId="62" fillId="2" borderId="0" xfId="7" applyNumberFormat="1" applyFont="1" applyFill="1" applyAlignment="1">
      <alignment horizontal="center" vertical="center" wrapText="1"/>
    </xf>
    <xf numFmtId="2" fontId="62" fillId="2" borderId="0" xfId="7" applyNumberFormat="1" applyFont="1" applyFill="1" applyAlignment="1">
      <alignment horizontal="center" vertical="center"/>
    </xf>
    <xf numFmtId="0" fontId="62" fillId="0" borderId="0" xfId="7" applyNumberFormat="1" applyFont="1" applyFill="1" applyBorder="1" applyAlignment="1">
      <alignment horizontal="left" vertical="center"/>
    </xf>
    <xf numFmtId="172" fontId="62" fillId="2" borderId="0" xfId="5" applyNumberFormat="1" applyFont="1" applyFill="1" applyAlignment="1">
      <alignment horizontal="center" vertical="center"/>
    </xf>
    <xf numFmtId="2" fontId="60" fillId="2" borderId="0" xfId="7" applyNumberFormat="1" applyFont="1" applyFill="1" applyAlignment="1">
      <alignment vertical="center"/>
    </xf>
    <xf numFmtId="0" fontId="62" fillId="2" borderId="4" xfId="7" applyNumberFormat="1" applyFont="1" applyFill="1" applyBorder="1" applyAlignment="1">
      <alignment vertical="center"/>
    </xf>
    <xf numFmtId="0" fontId="62" fillId="2" borderId="4" xfId="7" applyNumberFormat="1" applyFont="1" applyFill="1" applyBorder="1" applyAlignment="1">
      <alignment horizontal="left" vertical="center"/>
    </xf>
    <xf numFmtId="0" fontId="62" fillId="0" borderId="0" xfId="4" applyFont="1"/>
    <xf numFmtId="2" fontId="62" fillId="2" borderId="0" xfId="7" applyNumberFormat="1" applyFont="1" applyFill="1" applyAlignment="1">
      <alignment vertical="center"/>
    </xf>
    <xf numFmtId="0" fontId="60" fillId="0" borderId="0" xfId="4" applyFont="1"/>
    <xf numFmtId="168" fontId="62" fillId="0" borderId="0" xfId="3" applyFont="1" applyFill="1" applyBorder="1" applyAlignment="1">
      <alignment horizontal="left" vertical="center"/>
    </xf>
    <xf numFmtId="168" fontId="62" fillId="0" borderId="0" xfId="3" applyFont="1" applyFill="1" applyAlignment="1">
      <alignment horizontal="left" vertical="center"/>
    </xf>
    <xf numFmtId="0" fontId="61" fillId="2" borderId="11" xfId="1" applyFont="1" applyFill="1" applyBorder="1" applyAlignment="1">
      <alignment horizontal="left" vertical="center" wrapText="1"/>
    </xf>
    <xf numFmtId="0" fontId="62" fillId="0" borderId="0" xfId="4" applyFont="1" applyFill="1" applyAlignment="1">
      <alignment horizontal="left" vertical="center"/>
    </xf>
    <xf numFmtId="0" fontId="62" fillId="2" borderId="0" xfId="4" applyFont="1" applyFill="1" applyAlignment="1">
      <alignment horizontal="left"/>
    </xf>
    <xf numFmtId="174" fontId="62" fillId="2" borderId="0" xfId="7" applyNumberFormat="1" applyFont="1" applyFill="1" applyAlignment="1">
      <alignment horizontal="left" vertical="center" wrapText="1"/>
    </xf>
    <xf numFmtId="172" fontId="61" fillId="2" borderId="0" xfId="5" applyNumberFormat="1" applyFont="1" applyFill="1" applyBorder="1" applyAlignment="1">
      <alignment horizontal="left" vertical="center" wrapText="1"/>
    </xf>
    <xf numFmtId="0" fontId="62" fillId="2" borderId="0" xfId="7" applyNumberFormat="1" applyFont="1" applyFill="1" applyBorder="1" applyAlignment="1">
      <alignment vertical="center"/>
    </xf>
    <xf numFmtId="2" fontId="62" fillId="2" borderId="0" xfId="7" applyNumberFormat="1" applyFont="1" applyFill="1" applyAlignment="1">
      <alignment horizontal="center" vertical="center" wrapText="1"/>
    </xf>
    <xf numFmtId="0" fontId="61" fillId="0" borderId="0" xfId="7" applyFont="1" applyFill="1" applyBorder="1" applyAlignment="1">
      <alignment horizontal="left" vertical="center" wrapText="1"/>
    </xf>
    <xf numFmtId="0" fontId="62" fillId="2" borderId="10" xfId="1" applyFont="1" applyFill="1" applyBorder="1" applyAlignment="1">
      <alignment horizontal="left" vertical="center" wrapText="1"/>
    </xf>
    <xf numFmtId="0" fontId="62" fillId="2" borderId="11" xfId="1" applyFont="1" applyFill="1" applyBorder="1" applyAlignment="1">
      <alignment horizontal="left" vertical="center" wrapText="1"/>
    </xf>
    <xf numFmtId="3" fontId="62" fillId="0" borderId="0" xfId="1" applyNumberFormat="1" applyFont="1" applyFill="1" applyAlignment="1">
      <alignment horizontal="left" vertical="top" wrapText="1"/>
    </xf>
    <xf numFmtId="3" fontId="60" fillId="2" borderId="0" xfId="1" applyNumberFormat="1" applyFont="1" applyFill="1" applyAlignment="1">
      <alignment horizontal="left" vertical="top" wrapText="1"/>
    </xf>
    <xf numFmtId="3" fontId="62" fillId="2" borderId="0" xfId="1" applyNumberFormat="1" applyFont="1" applyFill="1" applyAlignment="1">
      <alignment horizontal="left" vertical="top" wrapText="1"/>
    </xf>
    <xf numFmtId="14" fontId="62" fillId="2" borderId="0" xfId="1" applyNumberFormat="1" applyFont="1" applyFill="1" applyAlignment="1">
      <alignment horizontal="left" vertical="top" wrapText="1"/>
    </xf>
    <xf numFmtId="0" fontId="60" fillId="2" borderId="11" xfId="1" applyFont="1" applyFill="1" applyBorder="1" applyAlignment="1">
      <alignment horizontal="left" vertical="center" wrapText="1"/>
    </xf>
    <xf numFmtId="14" fontId="62" fillId="2" borderId="0" xfId="1" quotePrefix="1" applyNumberFormat="1" applyFont="1" applyFill="1" applyAlignment="1">
      <alignment horizontal="left" vertical="top" wrapText="1"/>
    </xf>
    <xf numFmtId="14" fontId="60" fillId="2" borderId="0" xfId="1" quotePrefix="1" applyNumberFormat="1" applyFont="1" applyFill="1" applyAlignment="1">
      <alignment horizontal="left" vertical="top" wrapText="1"/>
    </xf>
    <xf numFmtId="0" fontId="62" fillId="9" borderId="3" xfId="1" applyFont="1" applyFill="1" applyBorder="1" applyAlignment="1">
      <alignment horizontal="center" vertical="center" wrapText="1"/>
    </xf>
    <xf numFmtId="0" fontId="62" fillId="9" borderId="4" xfId="1" applyFont="1" applyFill="1" applyBorder="1" applyAlignment="1">
      <alignment horizontal="center" vertical="center" wrapText="1"/>
    </xf>
    <xf numFmtId="0" fontId="62" fillId="9" borderId="5" xfId="1" applyFont="1" applyFill="1" applyBorder="1" applyAlignment="1">
      <alignment horizontal="center" vertical="center" wrapText="1"/>
    </xf>
    <xf numFmtId="0" fontId="62" fillId="9" borderId="7" xfId="1" applyFont="1" applyFill="1" applyBorder="1" applyAlignment="1">
      <alignment horizontal="center" vertical="center" wrapText="1"/>
    </xf>
    <xf numFmtId="0" fontId="62" fillId="9" borderId="1" xfId="1" applyFont="1" applyFill="1" applyBorder="1" applyAlignment="1">
      <alignment horizontal="center" vertical="center" wrapText="1"/>
    </xf>
    <xf numFmtId="0" fontId="62" fillId="9" borderId="8" xfId="1" applyFont="1" applyFill="1" applyBorder="1" applyAlignment="1">
      <alignment horizontal="center" vertical="center" wrapText="1"/>
    </xf>
    <xf numFmtId="0" fontId="62" fillId="9" borderId="2" xfId="1" applyFont="1" applyFill="1" applyBorder="1" applyAlignment="1">
      <alignment horizontal="center" vertical="center" wrapText="1"/>
    </xf>
    <xf numFmtId="0" fontId="62" fillId="9" borderId="6" xfId="1" applyFont="1" applyFill="1" applyBorder="1" applyAlignment="1">
      <alignment horizontal="center" vertical="center" wrapText="1"/>
    </xf>
    <xf numFmtId="169" fontId="66" fillId="0" borderId="0" xfId="4" applyNumberFormat="1" applyFont="1" applyAlignment="1">
      <alignment horizontal="center" vertical="center"/>
    </xf>
    <xf numFmtId="0" fontId="59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69" fontId="65" fillId="0" borderId="0" xfId="4" applyNumberFormat="1" applyFont="1" applyAlignment="1">
      <alignment horizontal="center" vertical="center"/>
    </xf>
  </cellXfs>
  <cellStyles count="205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3" xfId="51"/>
    <cellStyle name="Comma 4" xfId="52"/>
    <cellStyle name="Comma 4 2" xfId="53"/>
    <cellStyle name="Comma 4 2 2" xfId="54"/>
    <cellStyle name="Comma 4 2 2 2" xfId="55"/>
    <cellStyle name="Comma 4 3" xfId="5"/>
    <cellStyle name="Comma 5" xfId="56"/>
    <cellStyle name="Comma 5 2" xfId="2"/>
    <cellStyle name="Comma 6" xfId="57"/>
    <cellStyle name="Comma 7" xfId="58"/>
    <cellStyle name="Comma 8" xfId="3"/>
    <cellStyle name="Comma 9" xfId="201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03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4"/>
    <cellStyle name="Normal 4" xfId="134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" xfId="202" builtinId="5"/>
    <cellStyle name="Percent (0)" xfId="146"/>
    <cellStyle name="Percent [2]" xfId="147"/>
    <cellStyle name="Percent 2" xfId="148"/>
    <cellStyle name="Percent 3" xfId="149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D67"/>
  <sheetViews>
    <sheetView showGridLines="0" tabSelected="1" view="pageBreakPreview" topLeftCell="A10" zoomScale="87" zoomScaleNormal="64" zoomScaleSheetLayoutView="87" workbookViewId="0">
      <selection activeCell="M21" sqref="M21"/>
    </sheetView>
  </sheetViews>
  <sheetFormatPr defaultColWidth="9.140625" defaultRowHeight="18.75"/>
  <cols>
    <col min="1" max="1" width="5" style="4" customWidth="1"/>
    <col min="2" max="2" width="10" style="4" customWidth="1"/>
    <col min="3" max="3" width="2.42578125" style="4" customWidth="1"/>
    <col min="4" max="4" width="36.7109375" style="4" customWidth="1"/>
    <col min="5" max="5" width="44.85546875" style="4" customWidth="1"/>
    <col min="6" max="6" width="5.140625" style="4" customWidth="1"/>
    <col min="7" max="8" width="37" style="4" customWidth="1"/>
    <col min="9" max="9" width="3.85546875" style="8" customWidth="1"/>
    <col min="10" max="10" width="21.5703125" style="9" bestFit="1" customWidth="1"/>
    <col min="11" max="11" width="19.5703125" style="4" bestFit="1" customWidth="1"/>
    <col min="12" max="12" width="12.140625" style="4" bestFit="1" customWidth="1"/>
    <col min="13" max="13" width="15.85546875" style="4" bestFit="1" customWidth="1"/>
    <col min="14" max="16384" width="9.140625" style="4"/>
  </cols>
  <sheetData>
    <row r="1" spans="2:13" ht="48" customHeight="1">
      <c r="B1" s="117" t="s">
        <v>0</v>
      </c>
      <c r="C1" s="117"/>
      <c r="D1" s="117"/>
      <c r="E1" s="117"/>
      <c r="F1" s="117"/>
      <c r="G1" s="117"/>
      <c r="H1" s="117"/>
      <c r="I1" s="1"/>
      <c r="J1" s="2"/>
      <c r="K1" s="3"/>
      <c r="L1" s="3"/>
      <c r="M1" s="3"/>
    </row>
    <row r="2" spans="2:13" ht="58.5" customHeight="1">
      <c r="B2" s="118" t="s">
        <v>17</v>
      </c>
      <c r="C2" s="118"/>
      <c r="D2" s="118"/>
      <c r="E2" s="118"/>
      <c r="F2" s="118"/>
      <c r="G2" s="118"/>
      <c r="H2" s="118"/>
      <c r="I2" s="1"/>
      <c r="J2" s="2"/>
      <c r="K2" s="3"/>
      <c r="L2" s="3"/>
      <c r="M2" s="3"/>
    </row>
    <row r="3" spans="2:13" ht="17.25" customHeight="1">
      <c r="B3" s="5"/>
      <c r="C3" s="5"/>
      <c r="D3" s="5"/>
      <c r="E3" s="5"/>
      <c r="F3" s="6"/>
      <c r="G3" s="6"/>
      <c r="H3" s="7"/>
    </row>
    <row r="4" spans="2:13" ht="23.25" customHeight="1">
      <c r="B4" s="119" t="s">
        <v>1</v>
      </c>
      <c r="C4" s="119"/>
      <c r="D4" s="119"/>
      <c r="E4" s="119"/>
      <c r="F4" s="119"/>
      <c r="G4" s="119"/>
      <c r="H4" s="119"/>
    </row>
    <row r="5" spans="2:13" ht="23.25" customHeight="1">
      <c r="B5" s="116" t="s">
        <v>2</v>
      </c>
      <c r="C5" s="116"/>
      <c r="D5" s="116"/>
      <c r="E5" s="116"/>
      <c r="F5" s="116"/>
      <c r="G5" s="116"/>
      <c r="H5" s="116"/>
    </row>
    <row r="6" spans="2:13" ht="34.5" customHeight="1">
      <c r="B6" s="10"/>
      <c r="C6" s="10"/>
      <c r="D6" s="10"/>
      <c r="E6" s="10"/>
      <c r="F6" s="11"/>
      <c r="G6" s="11"/>
      <c r="H6" s="11"/>
    </row>
    <row r="7" spans="2:13" s="18" customFormat="1" ht="21" customHeight="1">
      <c r="B7" s="12"/>
      <c r="C7" s="12"/>
      <c r="D7" s="13" t="s">
        <v>3</v>
      </c>
      <c r="E7" s="12" t="s">
        <v>4</v>
      </c>
      <c r="F7" s="14"/>
      <c r="G7" s="14"/>
      <c r="H7" s="15"/>
      <c r="I7" s="16"/>
      <c r="J7" s="17"/>
    </row>
    <row r="8" spans="2:13" s="18" customFormat="1" ht="15" customHeight="1">
      <c r="C8" s="19"/>
      <c r="D8" s="20" t="s">
        <v>5</v>
      </c>
      <c r="E8" s="21" t="s">
        <v>6</v>
      </c>
      <c r="H8" s="19"/>
      <c r="I8" s="22"/>
      <c r="J8" s="23"/>
      <c r="K8" s="12"/>
      <c r="L8" s="12"/>
      <c r="M8" s="12"/>
    </row>
    <row r="9" spans="2:13" s="18" customFormat="1">
      <c r="C9" s="12"/>
      <c r="D9" s="20"/>
      <c r="E9" s="21"/>
      <c r="H9" s="12"/>
      <c r="I9" s="24"/>
      <c r="J9" s="25"/>
      <c r="K9" s="26"/>
      <c r="L9" s="26"/>
      <c r="M9" s="26"/>
    </row>
    <row r="10" spans="2:13" ht="23.25" customHeight="1">
      <c r="B10" s="27"/>
      <c r="C10" s="27"/>
      <c r="D10" s="28"/>
      <c r="E10" s="28"/>
      <c r="F10" s="28"/>
      <c r="G10" s="28"/>
      <c r="H10" s="29"/>
      <c r="I10" s="30"/>
      <c r="J10" s="31"/>
      <c r="K10" s="28"/>
      <c r="L10" s="28"/>
      <c r="M10" s="28"/>
    </row>
    <row r="11" spans="2:13" s="18" customFormat="1" ht="38.25" customHeight="1">
      <c r="B11" s="32">
        <v>1</v>
      </c>
      <c r="C11" s="32"/>
      <c r="D11" s="33" t="s">
        <v>33</v>
      </c>
      <c r="E11" s="101" t="s">
        <v>38</v>
      </c>
      <c r="F11" s="101"/>
      <c r="G11" s="101"/>
      <c r="H11" s="101"/>
      <c r="I11" s="34"/>
      <c r="J11" s="35"/>
      <c r="K11" s="36"/>
      <c r="L11" s="36"/>
      <c r="M11" s="36"/>
    </row>
    <row r="12" spans="2:13" s="18" customFormat="1" ht="38.25" customHeight="1">
      <c r="B12" s="32">
        <v>2</v>
      </c>
      <c r="C12" s="32"/>
      <c r="D12" s="33" t="s">
        <v>34</v>
      </c>
      <c r="E12" s="102" t="s">
        <v>35</v>
      </c>
      <c r="F12" s="102"/>
      <c r="G12" s="102"/>
      <c r="H12" s="102"/>
      <c r="I12" s="34"/>
      <c r="J12" s="35"/>
      <c r="K12" s="36"/>
      <c r="L12" s="36"/>
      <c r="M12" s="36"/>
    </row>
    <row r="13" spans="2:13" s="18" customFormat="1" ht="38.25" customHeight="1">
      <c r="B13" s="32">
        <v>3</v>
      </c>
      <c r="C13" s="32"/>
      <c r="D13" s="33" t="s">
        <v>36</v>
      </c>
      <c r="E13" s="103" t="s">
        <v>37</v>
      </c>
      <c r="F13" s="103"/>
      <c r="G13" s="103"/>
      <c r="H13" s="103"/>
      <c r="I13" s="34"/>
      <c r="J13" s="35"/>
      <c r="K13" s="36"/>
      <c r="L13" s="36"/>
      <c r="M13" s="36"/>
    </row>
    <row r="14" spans="2:13" s="18" customFormat="1" ht="23.25" customHeight="1">
      <c r="B14" s="32">
        <v>4</v>
      </c>
      <c r="C14" s="32"/>
      <c r="D14" s="37" t="s">
        <v>18</v>
      </c>
      <c r="E14" s="106" t="str">
        <f>"Từ ngày "&amp;TEXT(H20+1,"dd/mm/yyyy;@")&amp;" đến ngày "&amp;TEXT(G20,"dd/mm/yyyy;@")</f>
        <v>Từ ngày 21/10/2026 đến ngày 21/10/2026</v>
      </c>
      <c r="F14" s="104" t="str">
        <f>"Từ ngày "&amp;TEXT(I14,"dd/mm/yyyy;@")&amp;" đến "&amp;TEXT(I15,"dd/mm/yyyy;@")</f>
        <v>Từ ngày 00/01/1900 đến 00/01/1900</v>
      </c>
      <c r="G14" s="104" t="str">
        <f>"Từ ngày "&amp;TEXT(J14,"dd/mm/yyyy;@")&amp;" đến "&amp;TEXT(J15,"dd/mm/yyyy;@")</f>
        <v>Từ ngày 00/01/1900 đến 00/01/1900</v>
      </c>
      <c r="H14" s="104" t="str">
        <f>"Từ ngày "&amp;TEXT(K14,"dd/mm/yyyy;@")&amp;" đến "&amp;TEXT(K15,"dd/mm/yyyy;@")</f>
        <v>Từ ngày 00/01/1900 đến 00/01/1900</v>
      </c>
      <c r="I14" s="34"/>
      <c r="J14" s="35"/>
      <c r="K14" s="36"/>
      <c r="L14" s="36"/>
      <c r="M14" s="36"/>
    </row>
    <row r="15" spans="2:13" s="18" customFormat="1" ht="21" customHeight="1">
      <c r="B15" s="32"/>
      <c r="C15" s="32"/>
      <c r="D15" s="33" t="s">
        <v>19</v>
      </c>
      <c r="E15" s="107" t="str">
        <f>"From "&amp;TEXT(H20+1,"dd/mm/yyyy;@")&amp;" to "&amp;TEXT(G20,"dd/mm/yyyy;@")</f>
        <v>From 21/10/2026 to 21/10/2026</v>
      </c>
      <c r="F15" s="107" t="str">
        <f>"From "&amp;TEXT(I14,"dd/mm/yyyy;@")&amp;" to "&amp;TEXT(I15,"dd/mm/yyyy;@")</f>
        <v>From 00/01/1900 to 00/01/1900</v>
      </c>
      <c r="G15" s="107" t="str">
        <f>"From "&amp;TEXT(J14,"dd/mm/yyyy;@")&amp;" to "&amp;TEXT(J15,"dd/mm/yyyy;@")</f>
        <v>From 00/01/1900 to 00/01/1900</v>
      </c>
      <c r="H15" s="107" t="str">
        <f>"From "&amp;TEXT(K14,"dd/mm/yyyy;@")&amp;" to "&amp;TEXT(K15,"dd/mm/yyyy;@")</f>
        <v>From 00/01/1900 to 00/01/1900</v>
      </c>
      <c r="I15" s="34"/>
      <c r="J15" s="35"/>
      <c r="K15" s="36"/>
      <c r="L15" s="36"/>
      <c r="M15" s="36"/>
    </row>
    <row r="16" spans="2:13" s="18" customFormat="1" ht="22.5" customHeight="1">
      <c r="B16" s="32">
        <v>5</v>
      </c>
      <c r="C16" s="32"/>
      <c r="D16" s="38" t="s">
        <v>7</v>
      </c>
      <c r="E16" s="104">
        <f>G20+1</f>
        <v>46317</v>
      </c>
      <c r="F16" s="104"/>
      <c r="G16" s="104"/>
      <c r="H16" s="104"/>
      <c r="I16" s="34"/>
      <c r="J16" s="35"/>
      <c r="K16" s="36"/>
      <c r="L16" s="36"/>
      <c r="M16" s="36"/>
    </row>
    <row r="17" spans="2:14 16384:16384" s="18" customFormat="1" ht="22.5" customHeight="1">
      <c r="B17" s="32"/>
      <c r="C17" s="32"/>
      <c r="D17" s="33" t="s">
        <v>20</v>
      </c>
      <c r="E17" s="39">
        <f>+E16</f>
        <v>46317</v>
      </c>
      <c r="F17" s="40"/>
      <c r="G17" s="40"/>
      <c r="H17" s="40"/>
      <c r="I17" s="34"/>
      <c r="J17" s="35"/>
      <c r="K17" s="36"/>
      <c r="L17" s="36"/>
      <c r="M17" s="36"/>
    </row>
    <row r="18" spans="2:14 16384:16384" ht="39">
      <c r="B18" s="32"/>
      <c r="C18" s="32"/>
      <c r="D18" s="33"/>
      <c r="E18" s="41"/>
      <c r="F18" s="40"/>
      <c r="G18" s="40"/>
      <c r="H18" s="42" t="s">
        <v>8</v>
      </c>
      <c r="I18" s="43"/>
      <c r="J18" s="44"/>
      <c r="K18" s="45"/>
      <c r="L18" s="45"/>
      <c r="M18" s="45"/>
    </row>
    <row r="19" spans="2:14 16384:16384" ht="39" customHeight="1">
      <c r="B19" s="114" t="s">
        <v>9</v>
      </c>
      <c r="C19" s="108" t="s">
        <v>10</v>
      </c>
      <c r="D19" s="109"/>
      <c r="E19" s="109"/>
      <c r="F19" s="110"/>
      <c r="G19" s="46" t="s">
        <v>11</v>
      </c>
      <c r="H19" s="46" t="s">
        <v>31</v>
      </c>
      <c r="I19" s="24"/>
      <c r="J19" s="25"/>
      <c r="K19" s="26"/>
      <c r="L19" s="26"/>
      <c r="M19" s="26"/>
    </row>
    <row r="20" spans="2:14 16384:16384" ht="18.75" customHeight="1">
      <c r="B20" s="115"/>
      <c r="C20" s="111"/>
      <c r="D20" s="112"/>
      <c r="E20" s="112"/>
      <c r="F20" s="113"/>
      <c r="G20" s="47">
        <f>IF(WEEKDAY(H20+1)=6,H20+3,H20+1)</f>
        <v>46316</v>
      </c>
      <c r="H20" s="47">
        <v>46315</v>
      </c>
      <c r="I20" s="24"/>
      <c r="J20" s="25"/>
      <c r="K20" s="26"/>
      <c r="L20" s="26"/>
      <c r="M20" s="26"/>
    </row>
    <row r="21" spans="2:14 16384:16384" ht="39" customHeight="1">
      <c r="B21" s="48">
        <v>1</v>
      </c>
      <c r="C21" s="99" t="s">
        <v>22</v>
      </c>
      <c r="D21" s="105"/>
      <c r="E21" s="105"/>
      <c r="F21" s="105"/>
      <c r="G21" s="49"/>
      <c r="H21" s="49"/>
      <c r="J21" s="44"/>
      <c r="K21" s="50"/>
      <c r="L21" s="50"/>
    </row>
    <row r="22" spans="2:14 16384:16384" ht="39" customHeight="1">
      <c r="B22" s="51">
        <v>1.1000000000000001</v>
      </c>
      <c r="C22" s="52"/>
      <c r="D22" s="91" t="s">
        <v>23</v>
      </c>
      <c r="E22" s="91"/>
      <c r="F22" s="91"/>
      <c r="G22" s="53" t="s">
        <v>42</v>
      </c>
      <c r="H22" s="53" t="s">
        <v>40</v>
      </c>
      <c r="I22" s="54"/>
      <c r="J22" s="55"/>
      <c r="K22" s="56"/>
      <c r="L22" s="56"/>
      <c r="M22" s="56"/>
      <c r="N22" s="57"/>
    </row>
    <row r="23" spans="2:14 16384:16384" ht="39" customHeight="1">
      <c r="B23" s="51">
        <v>1.2</v>
      </c>
      <c r="C23" s="52"/>
      <c r="D23" s="91" t="s">
        <v>24</v>
      </c>
      <c r="E23" s="91"/>
      <c r="F23" s="91"/>
      <c r="G23" s="49"/>
      <c r="H23" s="49"/>
      <c r="I23" s="58" t="s">
        <v>21</v>
      </c>
      <c r="J23" s="55"/>
      <c r="K23" s="56"/>
      <c r="L23" s="56"/>
      <c r="M23" s="45"/>
    </row>
    <row r="24" spans="2:14 16384:16384" ht="39" customHeight="1">
      <c r="B24" s="51">
        <v>1.3</v>
      </c>
      <c r="C24" s="52"/>
      <c r="D24" s="91" t="s">
        <v>25</v>
      </c>
      <c r="E24" s="91"/>
      <c r="F24" s="91"/>
      <c r="G24" s="59" t="s">
        <v>43</v>
      </c>
      <c r="H24" s="60" t="s">
        <v>41</v>
      </c>
      <c r="I24" s="58"/>
      <c r="J24" s="55"/>
      <c r="K24" s="56"/>
      <c r="L24" s="56"/>
      <c r="M24" s="56"/>
      <c r="N24" s="57"/>
      <c r="XFD24" s="61"/>
    </row>
    <row r="25" spans="2:14 16384:16384" ht="39" customHeight="1">
      <c r="B25" s="48">
        <v>2</v>
      </c>
      <c r="C25" s="99" t="s">
        <v>26</v>
      </c>
      <c r="D25" s="100"/>
      <c r="E25" s="100"/>
      <c r="F25" s="100"/>
      <c r="G25" s="62"/>
      <c r="H25" s="62"/>
      <c r="J25" s="55"/>
      <c r="K25" s="61"/>
      <c r="L25" s="61"/>
    </row>
    <row r="26" spans="2:14 16384:16384" ht="39" customHeight="1">
      <c r="B26" s="51">
        <v>2.1</v>
      </c>
      <c r="C26" s="52"/>
      <c r="D26" s="91" t="s">
        <v>27</v>
      </c>
      <c r="E26" s="91"/>
      <c r="F26" s="63"/>
      <c r="G26" s="60">
        <v>0</v>
      </c>
      <c r="H26" s="60">
        <v>0</v>
      </c>
      <c r="J26" s="64"/>
      <c r="K26" s="61"/>
      <c r="L26" s="61"/>
      <c r="M26" s="45"/>
    </row>
    <row r="27" spans="2:14 16384:16384" ht="39" customHeight="1">
      <c r="B27" s="51">
        <v>2.2000000000000002</v>
      </c>
      <c r="C27" s="52"/>
      <c r="D27" s="63" t="s">
        <v>28</v>
      </c>
      <c r="E27" s="63"/>
      <c r="F27" s="63"/>
      <c r="G27" s="65">
        <f>ROUND(G26*G24,0)</f>
        <v>0</v>
      </c>
      <c r="H27" s="65">
        <v>0</v>
      </c>
      <c r="J27" s="55"/>
      <c r="K27" s="61"/>
      <c r="L27" s="61"/>
      <c r="M27" s="45"/>
    </row>
    <row r="28" spans="2:14 16384:16384" ht="39" customHeight="1">
      <c r="B28" s="51">
        <v>2.2999999999999998</v>
      </c>
      <c r="C28" s="52"/>
      <c r="D28" s="63" t="s">
        <v>29</v>
      </c>
      <c r="E28" s="63"/>
      <c r="F28" s="63"/>
      <c r="G28" s="66">
        <f>G27/G22</f>
        <v>0</v>
      </c>
      <c r="H28" s="66">
        <v>0</v>
      </c>
      <c r="I28" s="67"/>
      <c r="J28" s="67"/>
      <c r="K28" s="61"/>
      <c r="L28" s="61"/>
      <c r="M28" s="45"/>
    </row>
    <row r="29" spans="2:14 16384:16384" ht="39" customHeight="1">
      <c r="B29" s="68"/>
      <c r="C29" s="68"/>
      <c r="D29" s="69"/>
      <c r="E29" s="69"/>
      <c r="F29" s="69"/>
      <c r="G29" s="70"/>
      <c r="H29" s="70"/>
      <c r="I29" s="43"/>
      <c r="J29" s="44"/>
      <c r="K29" s="71"/>
      <c r="L29" s="72"/>
      <c r="M29" s="45"/>
    </row>
    <row r="30" spans="2:14 16384:16384" ht="17.25" customHeight="1">
      <c r="B30" s="73" t="s">
        <v>12</v>
      </c>
      <c r="C30" s="73"/>
      <c r="D30" s="73"/>
      <c r="E30" s="74"/>
      <c r="F30" s="94" t="s">
        <v>13</v>
      </c>
      <c r="G30" s="94"/>
      <c r="H30" s="94"/>
      <c r="I30" s="34"/>
      <c r="J30" s="35"/>
      <c r="K30" s="75"/>
      <c r="L30" s="76"/>
      <c r="M30" s="76"/>
    </row>
    <row r="31" spans="2:14 16384:16384" ht="17.25" customHeight="1">
      <c r="B31" s="98" t="s">
        <v>14</v>
      </c>
      <c r="C31" s="98"/>
      <c r="D31" s="98"/>
      <c r="E31" s="98"/>
      <c r="F31" s="95" t="s">
        <v>15</v>
      </c>
      <c r="G31" s="95"/>
      <c r="H31" s="95"/>
      <c r="I31" s="34"/>
      <c r="J31" s="35"/>
      <c r="K31" s="76"/>
      <c r="L31" s="77"/>
      <c r="M31" s="77"/>
    </row>
    <row r="32" spans="2:14 16384:16384">
      <c r="B32" s="96"/>
      <c r="C32" s="96"/>
      <c r="D32" s="96"/>
      <c r="E32" s="78"/>
      <c r="F32" s="97"/>
      <c r="G32" s="97"/>
      <c r="H32" s="97"/>
      <c r="I32" s="34"/>
      <c r="J32" s="35"/>
      <c r="K32" s="76"/>
      <c r="L32" s="77"/>
      <c r="M32" s="77"/>
    </row>
    <row r="33" spans="2:13">
      <c r="B33" s="78"/>
      <c r="C33" s="78"/>
      <c r="D33" s="78"/>
      <c r="E33" s="78"/>
      <c r="F33" s="79"/>
      <c r="G33" s="79"/>
      <c r="H33" s="80"/>
      <c r="I33" s="34"/>
      <c r="J33" s="35"/>
      <c r="K33" s="76"/>
      <c r="L33" s="77"/>
      <c r="M33" s="77"/>
    </row>
    <row r="34" spans="2:13">
      <c r="B34" s="78"/>
      <c r="C34" s="78"/>
      <c r="D34" s="78"/>
      <c r="E34" s="78"/>
      <c r="F34" s="79"/>
      <c r="G34" s="79"/>
      <c r="H34" s="80"/>
      <c r="I34" s="34"/>
      <c r="J34" s="35"/>
      <c r="K34" s="76"/>
      <c r="L34" s="77"/>
      <c r="M34" s="77"/>
    </row>
    <row r="35" spans="2:13">
      <c r="B35" s="78"/>
      <c r="C35" s="78"/>
      <c r="D35" s="78"/>
      <c r="E35" s="78"/>
      <c r="F35" s="79"/>
      <c r="G35" s="79"/>
      <c r="H35" s="80"/>
      <c r="I35" s="34"/>
      <c r="J35" s="35"/>
      <c r="K35" s="76"/>
      <c r="L35" s="77"/>
      <c r="M35" s="77"/>
    </row>
    <row r="36" spans="2:13">
      <c r="B36" s="78"/>
      <c r="C36" s="78"/>
      <c r="D36" s="78"/>
      <c r="E36" s="78"/>
      <c r="F36" s="79"/>
      <c r="G36" s="79"/>
      <c r="H36" s="80"/>
      <c r="I36" s="34"/>
      <c r="J36" s="35"/>
      <c r="K36" s="76"/>
      <c r="L36" s="77"/>
      <c r="M36" s="77"/>
    </row>
    <row r="37" spans="2:13">
      <c r="B37" s="78"/>
      <c r="C37" s="78"/>
      <c r="D37" s="78"/>
      <c r="E37" s="78"/>
      <c r="F37" s="79"/>
      <c r="G37" s="79"/>
      <c r="H37" s="80"/>
      <c r="I37" s="34"/>
      <c r="J37" s="35"/>
      <c r="K37" s="76"/>
      <c r="L37" s="77"/>
      <c r="M37" s="77"/>
    </row>
    <row r="38" spans="2:13">
      <c r="B38" s="81"/>
      <c r="C38" s="81"/>
      <c r="D38" s="81"/>
      <c r="E38" s="81"/>
      <c r="F38" s="82"/>
      <c r="G38" s="82"/>
      <c r="H38" s="83"/>
      <c r="I38" s="34"/>
      <c r="J38" s="35"/>
      <c r="K38" s="92"/>
      <c r="L38" s="92"/>
      <c r="M38" s="77"/>
    </row>
    <row r="39" spans="2:13">
      <c r="B39" s="81"/>
      <c r="C39" s="81"/>
      <c r="D39" s="81"/>
      <c r="E39" s="81"/>
      <c r="F39" s="82"/>
      <c r="G39" s="82"/>
      <c r="H39" s="83"/>
      <c r="I39" s="34"/>
      <c r="J39" s="35"/>
      <c r="K39" s="92"/>
      <c r="L39" s="92"/>
      <c r="M39" s="77"/>
    </row>
    <row r="40" spans="2:13">
      <c r="B40" s="74"/>
      <c r="C40" s="74"/>
      <c r="D40" s="74"/>
      <c r="E40" s="74"/>
      <c r="F40" s="82"/>
      <c r="G40" s="82"/>
      <c r="H40" s="83"/>
      <c r="I40" s="34"/>
      <c r="J40" s="35"/>
      <c r="K40" s="76"/>
      <c r="L40" s="77"/>
      <c r="M40" s="77"/>
    </row>
    <row r="41" spans="2:13">
      <c r="B41" s="74"/>
      <c r="C41" s="74"/>
      <c r="D41" s="74"/>
      <c r="E41" s="74"/>
      <c r="F41" s="82"/>
      <c r="G41" s="82"/>
      <c r="H41" s="83"/>
      <c r="I41" s="34"/>
      <c r="J41" s="35"/>
      <c r="K41" s="76"/>
      <c r="L41" s="77"/>
      <c r="M41" s="77"/>
    </row>
    <row r="42" spans="2:13">
      <c r="B42" s="84" t="s">
        <v>16</v>
      </c>
      <c r="C42" s="84"/>
      <c r="D42" s="84"/>
      <c r="E42" s="78"/>
      <c r="F42" s="85" t="s">
        <v>32</v>
      </c>
      <c r="G42" s="85"/>
      <c r="H42" s="84"/>
      <c r="I42" s="34"/>
      <c r="J42" s="35"/>
      <c r="K42" s="76"/>
      <c r="L42" s="77"/>
      <c r="M42" s="77"/>
    </row>
    <row r="43" spans="2:13" ht="15.75" customHeight="1">
      <c r="B43" s="86" t="s">
        <v>39</v>
      </c>
      <c r="C43" s="81"/>
      <c r="D43" s="81"/>
      <c r="E43" s="81"/>
      <c r="F43" s="86"/>
      <c r="G43" s="86"/>
      <c r="H43" s="87"/>
      <c r="I43" s="34"/>
      <c r="J43" s="35"/>
      <c r="K43" s="76"/>
      <c r="L43" s="77"/>
      <c r="M43" s="77"/>
    </row>
    <row r="44" spans="2:13" ht="15.75" customHeight="1">
      <c r="B44" s="88" t="s">
        <v>30</v>
      </c>
      <c r="C44" s="75"/>
      <c r="D44" s="75"/>
      <c r="E44" s="75"/>
      <c r="F44" s="88"/>
      <c r="G44" s="88"/>
      <c r="H44" s="87"/>
      <c r="I44" s="34"/>
      <c r="J44" s="35"/>
      <c r="K44" s="76"/>
      <c r="L44" s="77"/>
      <c r="M44" s="77"/>
    </row>
    <row r="54" spans="9:11">
      <c r="I54" s="4"/>
      <c r="J54" s="89"/>
      <c r="K54" s="45"/>
    </row>
    <row r="55" spans="9:11">
      <c r="I55" s="4"/>
      <c r="J55" s="90"/>
      <c r="K55" s="45"/>
    </row>
    <row r="56" spans="9:11">
      <c r="I56" s="4"/>
      <c r="J56" s="44"/>
      <c r="K56" s="45"/>
    </row>
    <row r="57" spans="9:11">
      <c r="I57" s="4"/>
      <c r="J57" s="35"/>
      <c r="K57" s="36"/>
    </row>
    <row r="58" spans="9:11">
      <c r="I58" s="4"/>
      <c r="J58" s="89"/>
      <c r="K58" s="76"/>
    </row>
    <row r="59" spans="9:11">
      <c r="I59" s="4"/>
      <c r="J59" s="90"/>
      <c r="K59" s="76"/>
    </row>
    <row r="60" spans="9:11">
      <c r="I60" s="4"/>
      <c r="J60" s="35"/>
      <c r="K60" s="77"/>
    </row>
    <row r="61" spans="9:11">
      <c r="I61" s="4"/>
      <c r="J61" s="35"/>
      <c r="K61" s="77"/>
    </row>
    <row r="62" spans="9:11">
      <c r="I62" s="4"/>
      <c r="J62" s="92"/>
      <c r="K62" s="92"/>
    </row>
    <row r="63" spans="9:11">
      <c r="I63" s="4"/>
      <c r="J63" s="93"/>
      <c r="K63" s="93"/>
    </row>
    <row r="64" spans="9:11">
      <c r="I64" s="4"/>
      <c r="J64" s="35"/>
      <c r="K64" s="77"/>
    </row>
    <row r="65" spans="9:11">
      <c r="I65" s="4"/>
      <c r="J65" s="35"/>
      <c r="K65" s="77"/>
    </row>
    <row r="66" spans="9:11">
      <c r="I66" s="4"/>
      <c r="J66" s="35"/>
      <c r="K66" s="77"/>
    </row>
    <row r="67" spans="9:11">
      <c r="I67" s="4"/>
      <c r="J67" s="35"/>
      <c r="K67" s="77"/>
    </row>
  </sheetData>
  <mergeCells count="27">
    <mergeCell ref="B19:B20"/>
    <mergeCell ref="B5:H5"/>
    <mergeCell ref="B1:H1"/>
    <mergeCell ref="B2:H2"/>
    <mergeCell ref="B4:H4"/>
    <mergeCell ref="C25:F25"/>
    <mergeCell ref="E11:H11"/>
    <mergeCell ref="E12:H12"/>
    <mergeCell ref="E13:H13"/>
    <mergeCell ref="E16:H16"/>
    <mergeCell ref="C21:F21"/>
    <mergeCell ref="D22:F22"/>
    <mergeCell ref="D23:F23"/>
    <mergeCell ref="D24:F24"/>
    <mergeCell ref="E14:H14"/>
    <mergeCell ref="E15:H15"/>
    <mergeCell ref="C19:F20"/>
    <mergeCell ref="D26:E26"/>
    <mergeCell ref="K39:L39"/>
    <mergeCell ref="J62:K62"/>
    <mergeCell ref="J63:K63"/>
    <mergeCell ref="F30:H30"/>
    <mergeCell ref="F31:H31"/>
    <mergeCell ref="B32:D32"/>
    <mergeCell ref="F32:H32"/>
    <mergeCell ref="K38:L38"/>
    <mergeCell ref="B31:E31"/>
  </mergeCells>
  <pageMargins left="0.25" right="0.25" top="0.75" bottom="0.75" header="0.3" footer="0.3"/>
  <pageSetup paperSize="9" scale="54" orientation="portrait" r:id="rId1"/>
  <headerFooter alignWithMargins="0"/>
  <colBreaks count="1" manualBreakCount="1">
    <brk id="9" max="1048575" man="1"/>
  </colBreaks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BpPIvjCsmpP4eMc5Mxx2PJfqEruyKGjKXYAbdWVlhso=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pfNDi4Oib7V8iA+MSpi1zTJeYzKFWYcYItZNs91sWFs=</DigestValue>
    </Reference>
  </SignedInfo>
  <SignatureValue>t6ZK7FDy+zHr1uix+9f6iixfS1Z4GYmn+A8rWaY6VnTspD17sNQFIFVKDqxgqrjsnYt8lg4IN5Rc
dAen7hc+GwaKIVP+MmzVwA21P04qLOloVRGn5nCE3RdlWG26wYfemCvGbdYOzX5/Oa0leeY/4FOR
GIAilN/wl/zkIC/gCz8TgFwhZd0I3NMJY+fkmUv8+txoj9Wf+KJ2TuICgcv6RrXcPMgBj8a5H5Qn
S24kzXynsTyYilArFLe0nXlfueUJpaGPYlL03VfS0vbYMn68leBtEsuZ6TNGm156zYkWOssk4jgH
dn8Dc6BxXElIXavfr405x/IFUmr/1NfqRuW8yg==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uYdc0+kvx3Lcuc6m1Xnoctl4iz9rFDIz31+z2nPRWwE=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evixbTGwvb11Jn2fwsURXEoi9Yr6GihaYt+ifNbv4+A=</DigestValue>
      </Reference>
      <Reference URI="/xl/sharedStrings.xml?ContentType=application/vnd.openxmlformats-officedocument.spreadsheetml.sharedStrings+xml">
        <DigestMethod Algorithm="http://www.w3.org/2001/04/xmlenc#sha256"/>
        <DigestValue>4qGzxJtdd++3kv938JB4OvQBwm5/LrpMcEp5b/nCPJE=</DigestValue>
      </Reference>
      <Reference URI="/xl/styles.xml?ContentType=application/vnd.openxmlformats-officedocument.spreadsheetml.styles+xml">
        <DigestMethod Algorithm="http://www.w3.org/2001/04/xmlenc#sha256"/>
        <DigestValue>mnfdDuAI2V+ekjJrBMUJg95jrA6BfQW6trAjDRv43Cs=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bDb/CJ6Lz3VFi3/qgUvABfDy4k0ZqD5X5HHI6jLIt70=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jOV1hpiI0C83qwwtc3WeC2ode7HFnJtajBd2koeLlWc=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2026-10-22T08:03:11Z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2026-10-22T08:03:11Z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hI4mMiKwWhLeGL8XQ4x6ROQo3U/gNJsWr2MT6xIWUkA=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GvB8PzzRbPzO50/BDpbE1faPSH7m3gVDfYtTrCDA6uM=</DigestValue>
    </Reference>
  </SignedInfo>
  <SignatureValue>UCDFTQDk4u6sxYH++eQSC+VSBbM0ikG1UU6QnY1PVfo7OOl5RJddIj4qcItoVVPkgD5OdjMy2sWa
V7znkzCgOy5Ckew5N2ttlDcoHDJg2w3XGtLFsz+JFol6ws6HIVve3Yk/sRfPGbWQpCZ9vExJ8H1C
cfi3yxD9HBRCWhlrUNs1nMaGdmjfjARH/+O0yd0XRbASnxeDZ5gYNwxc6+BwoEQCrvrEbK7bTwu9
6r8mV65i0ctDHAZJ+HmFiEcCkW4m6UDEadSJqPSFwrF9DpDQXcBCdhwClhOtvudrBz04F0VWA/na
20IhXhIx3dVV0JIFdrEJycexaVw2GTRfe7TtYA==</SignatureValue>
  <KeyInfo>
    <X509Data>
      <X509Certificate>MIIEkjCCA3qgAwIBAgIQVAEScdK842/NkgB37Gmu/jANBgkqhkiG9w0BAQsFADAzMQswCQYDVQQGEwJWTjENMAsGA1UECgwESS1DQTEVMBMGA1UEAwwMSS1DQSBTSEEtMjU2MB4XDTI2MDMwOTA2NDEwMVoXDTI5MDMwODA2NDEwMFowgakxCzAJBgNVBAYTAlZOMRIwEAYDVQQIDAlIw6AgTuG7mWkxMjAwBgNVBAoMKUPDlE5HIFRZIEPhu5QgUEjhuqZOIFFV4bqiTiBMw50gUVXhu7ggTFBCMTIwMAYDVQQDDClDw5RORyBUWSBD4buUIFBI4bqmTiBRVeG6ok4gTMOdIFFV4bu4IExQQjEeMBwGCgmSJomT8ixkAQEMDk1TVDowMTAzNDAxNzk3MIIBIjANBgkqhkiG9w0BAQEFAAOCAQ8AMIIBCgKCAQEA2HoGzoYfsHq5SuyZyU4R+D2a9u+Pg9t/PCklegRoxR4jPJ5D0kMZqyqOizX/zry6RFxpkO/3+hHsUbanFnbUt0ZaB4aipoow1xhddrjOezn+QntcvQeHhBbKROkGGzBvkOGfyL7sdDsSb7X97rS4GmeNmfzjOG9rykIdmSFluw/gGrZc7lKw6vOyIaYt+dwLqzYoJyzchP897w7yPt3gseIYF81FbR0Sclq7Lr/y5D3SNvpOdY+AAMdYSnSxgl3JnjaIx/dT4GxopEonYzPyu3LUdn+gpOExZMmC0CpI5CxLOTH7ZJ2UZxhpZyenxgORCYbBYJwbImL/TMgKIFCXCQIDAQABo4IBKTCCASUwDAYDVR0TAQH/BAIwADAfBgNVHSMEGDAWgBSrq9Iz6TVKsmSRTNYf1RJLxjE+qjBfBggrBgEFBQcBAQRTMFEwLgYIKwYBBQUHMAKGImh0dHA6Ly9jcnQuaS1jYS52bi9JQ0EtU0hBLTI1Ni5jZXIwHwYIKwYBBQUHMAGGE2h0dHA6Ly9vY3NwLmktY2Eudm4wNAYDVR0lBC0wKwYIKwYBBQUHAwIGCCsGAQUFBwMEBgorBgEEAYI3CgMMBgkqhkiG9y8BAQUwLgYDVR0fBCcwJTAjoCGgH4YdaHR0cDovL2NybC5pLWNhLnZuL2ljYS1zaGEyNTYwHQYDVR0OBBYEFBECm19CtOQmYKO7RsrpBo9yOQCwMA4GA1UdDwEB/wQEAwIE8DANBgkqhkiG9w0BAQsFAAOCAQEAcJxA6k1/4AwomcAZL1640MJ3DymoLnkJzENLQN/qMkwv3k5cvWSfqL3p/lfMRdiMxVM4GLFSh/8Tpc3YZz3oJBA3GOHl6rCFaenBcDkIf2oNsjd25xa29HzVpgcMEpSiE7jkse8tg1YDWOi9jB+i1M5+8MKgObAR+DhiPoCZkc/EOdv4uukwk00pLC0C65MPZI+s4OZJ0pmukSEgSh/x4FhCyG5VFUq2tzQYIUsk66c2PNNK7XKgl/2C67PvpzK8jzSzgOE/auGlHpMKQXloyLtDnDmoks5PM6ifPhCf2R37Ugsc+/KERPtVkyJReozsrGni+7aHLwYnAhPeTdnjU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uYdc0+kvx3Lcuc6m1Xnoctl4iz9rFDIz31+z2nPRWwE=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evixbTGwvb11Jn2fwsURXEoi9Yr6GihaYt+ifNbv4+A=</DigestValue>
      </Reference>
      <Reference URI="/xl/sharedStrings.xml?ContentType=application/vnd.openxmlformats-officedocument.spreadsheetml.sharedStrings+xml">
        <DigestMethod Algorithm="http://www.w3.org/2001/04/xmlenc#sha256"/>
        <DigestValue>4qGzxJtdd++3kv938JB4OvQBwm5/LrpMcEp5b/nCPJE=</DigestValue>
      </Reference>
      <Reference URI="/xl/styles.xml?ContentType=application/vnd.openxmlformats-officedocument.spreadsheetml.styles+xml">
        <DigestMethod Algorithm="http://www.w3.org/2001/04/xmlenc#sha256"/>
        <DigestValue>mnfdDuAI2V+ekjJrBMUJg95jrA6BfQW6trAjDRv43Cs=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bDb/CJ6Lz3VFi3/qgUvABfDy4k0ZqD5X5HHI6jLIt70=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jOV1hpiI0C83qwwtc3WeC2ode7HFnJtajBd2koeLlWc=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2026-10-23T08:22:21Z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2026-10-23T08:22:21Z</xd:SigningTime>
          <xd:SigningCertificate>
            <xd:Cert>
              <xd:CertDigest>
                <DigestMethod Algorithm="http://www.w3.org/2001/04/xmlenc#sha256"/>
                <DigestValue>EVGYXDFApmVBtAzpSUJHsQXAO2XRU516u863StF4ewY=</DigestValue>
              </xd:CertDigest>
              <xd:IssuerSerial>
                <X509IssuerName>CN=I-CA SHA-256, O=I-CA, C=VN</X509IssuerName>
                <X509SerialNumber>111660718044166902149649223628582661886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CjCCA/KgAwIBAgIQdJ7tO/S79ljv5GE+zG1A2zANBgkqhkiG9w0BAQsFADCBozELMAkGA1UEBhMCVk4xMzAxBgNVBAoMKk1pbmlzdHJ5IG9mIEluZm9ybWF0aW9uIGFuZCBDb21tdW5pY2F0aW9uczE8MDoGA1UECwwzTmF0aW9uYWwgQ2VudHJlIG9mIERpZ2l0YWwgU2lnbmF0dXJlIEF1dGhlbnRpY2F0aW9uMSEwHwYDVQQDDBhWaWV0bmFtIE5hdGlvbmFsIFJvb3QgQ0EwHhcNMjUxMDA4MDgyNTA4WhcNMzAxMDA4MDgyNTA5WjAzMQswCQYDVQQGEwJWTjENMAsGA1UECgwESS1DQTEVMBMGA1UEAwwMSS1DQSBTSEEtMjU2MIIBIjANBgkqhkiG9w0BAQEFAAOCAQ8AMIIBCgKCAQEAppW2QZIBw9OjDCAp/bAH9FnFy97lnO6XN5kzPjChrZ83uXKpPOP4wz8lSuUzlF4DglpDB0eFNxE9zG9NZC83n6ugBpxjf5HoXQ8xN5+zS5EEADqiyz76AvcszYIJHRtp9bUtHlZLYFNatTqo2tWBBWnJwgTeOLO2heKVFYZqVJEOTDa/fr7Va71Zrz6toAQikNj6KYtx0wwNMw/7ugBUvMlBp/zHvTDe9UZXKKAxXz6/XiiwJ+a6OKNi898LQXt48INhRosOwqgkCn3Uh29RE+1ngrsW5GIWeNzMw6iYF/zIJWhDGhBX9XOm6/j4Pn0Mm1+mGjx0qf3fi7CkilD0uQ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Kur0jPpNUqyZJFM1h/VEkvGMT6qMEIGCCsGAQUFBwEBBDYwNDAyBggrBgEFBQcwAoYmaHR0cHM6Ly9yb290Y2EuZ292LnZuL2NydC92bnJjYTI1Ni5wN2IwEgYDVR0TAQH/BAgwBgEB/wIBADA3BgNVHR8EMDAuMCygKqAohiZodHRwczovL3Jvb3RjYS5nb3Yudm4vY3JsL3ZucmNhMjU2LmNybDANBgkqhkiG9w0BAQsFAAOCAgEAniTAdaNI+ivdqQMvz2ehpUr6+vnDFoDkBN/Y8iaflBM3yvCkjz10WZS5o08/5cLY9fY6W3/avwPKVT1OME2rRuDpkc70xnaegv4ND0PH+AcKY0mVr25zneh+a9Q02cHwU6txfwiezeD1UqfquXVLKSGWAXjhXwmpQ8x0un/HWGUQXYr+oBieVZlgXvgFe2iuqStRfzY4MH9q8QBN0OGMlFNs5u64vuXARiBxZUq6hXNexLCVpEfGG2u1hLWjmkuKhO//GwW/4b51/LB1uLirXpTljBN5inAwPodO+Xwj3KYdD6DxoFvMWW76fFvGYkvIIdxFOz5DchEHOcGlEc7/Ea/mqpbcbns7oYEOnBhday/1PrieuWRZo6FmspLauNfeJK7P9gzuzO/8li5E838nzUvqSU6s2Ovi23p0yvxytCJMGOSmBk01nmel7Cw4N78Oxz1p53kOvbyThcc4h4NoWHbCBk82tHAEYX9frTaqlQYK/IoRK6gKLBW4EENb2vz12PWFBPpwElGjhImhG+TGoQDKHOj15GLMZ8jcbrL4eBDzIwMgnWT5NW01aHbfWRkFGndSZKlAaMDOFdz+wwuI6BHni2ERfa6GQlh8KSujp9i3LYZ+4ieu0f7mf5ygdEVZBSlN7Xlfj+uFYPNqkWawm0D4lCIGq18qwKUuLhH7zeg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Trinh Thi Thao Mien</cp:lastModifiedBy>
  <cp:lastPrinted>2026-03-19T04:45:09Z</cp:lastPrinted>
  <dcterms:created xsi:type="dcterms:W3CDTF">2021-01-04T12:03:55Z</dcterms:created>
  <dcterms:modified xsi:type="dcterms:W3CDTF">2026-10-22T03:30:34Z</dcterms:modified>
</cp:coreProperties>
</file>